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285" windowWidth="20610" windowHeight="9360" activeTab="1"/>
  </bookViews>
  <sheets>
    <sheet name="Příloha č. 1 Odhad spotřeby" sheetId="2" r:id="rId1"/>
    <sheet name="Příloha č. 2 Nabídková cena" sheetId="3" r:id="rId2"/>
  </sheets>
  <definedNames>
    <definedName name="_xlchart.v1.0" hidden="1">'Příloha č. 1 Odhad spotřeby'!#REF!</definedName>
    <definedName name="_xlchart.v1.1" hidden="1">'Příloha č. 1 Odhad spotřeby'!#REF!</definedName>
    <definedName name="_xlchart.v1.2" hidden="1">'Příloha č. 1 Odhad spotřeby'!#REF!</definedName>
  </definedNames>
  <calcPr calcId="145621"/>
</workbook>
</file>

<file path=xl/calcChain.xml><?xml version="1.0" encoding="utf-8"?>
<calcChain xmlns="http://schemas.openxmlformats.org/spreadsheetml/2006/main">
  <c r="K39" i="2" l="1"/>
  <c r="J39" i="2"/>
  <c r="I39" i="2"/>
  <c r="H39" i="2"/>
  <c r="G39" i="2"/>
  <c r="F39" i="2"/>
  <c r="E39" i="2"/>
  <c r="D39" i="2"/>
  <c r="C39" i="2"/>
  <c r="K38" i="2"/>
  <c r="J38" i="2"/>
  <c r="I38" i="2"/>
  <c r="H38" i="2"/>
  <c r="G38" i="2"/>
  <c r="F38" i="2"/>
  <c r="E38" i="2"/>
  <c r="D38" i="2"/>
  <c r="C38" i="2"/>
  <c r="K37" i="2"/>
  <c r="J37" i="2"/>
  <c r="I37" i="2"/>
  <c r="H37" i="2"/>
  <c r="G37" i="2"/>
  <c r="F37" i="2"/>
  <c r="E37" i="2"/>
  <c r="D37" i="2"/>
  <c r="C37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34" i="2"/>
  <c r="J34" i="2"/>
  <c r="I34" i="2"/>
  <c r="H34" i="2"/>
  <c r="G34" i="2"/>
  <c r="F34" i="2"/>
  <c r="E34" i="2"/>
  <c r="D34" i="2"/>
  <c r="C34" i="2"/>
  <c r="K33" i="2"/>
  <c r="J33" i="2"/>
  <c r="I33" i="2"/>
  <c r="H33" i="2"/>
  <c r="G33" i="2"/>
  <c r="F33" i="2"/>
  <c r="E33" i="2"/>
  <c r="D33" i="2"/>
  <c r="C33" i="2"/>
  <c r="K32" i="2"/>
  <c r="J32" i="2"/>
  <c r="I32" i="2"/>
  <c r="H32" i="2"/>
  <c r="G32" i="2"/>
  <c r="F32" i="2"/>
  <c r="E32" i="2"/>
  <c r="D32" i="2"/>
  <c r="C32" i="2"/>
  <c r="K31" i="2"/>
  <c r="J31" i="2"/>
  <c r="I31" i="2"/>
  <c r="H31" i="2"/>
  <c r="G31" i="2"/>
  <c r="F31" i="2"/>
  <c r="E31" i="2"/>
  <c r="D31" i="2"/>
  <c r="C31" i="2"/>
  <c r="C6" i="3" l="1"/>
  <c r="E6" i="3" s="1"/>
  <c r="D6" i="3"/>
  <c r="C45" i="2"/>
  <c r="L33" i="2"/>
  <c r="C46" i="2"/>
  <c r="D46" i="2"/>
  <c r="E46" i="2"/>
  <c r="F46" i="2"/>
  <c r="G46" i="2" l="1"/>
  <c r="C44" i="2"/>
  <c r="D12" i="3" l="1"/>
  <c r="D11" i="3"/>
  <c r="D9" i="3"/>
  <c r="D8" i="3"/>
  <c r="C12" i="3"/>
  <c r="E12" i="3" s="1"/>
  <c r="C8" i="3"/>
  <c r="D10" i="3"/>
  <c r="D7" i="3"/>
  <c r="K41" i="2"/>
  <c r="D5" i="3"/>
  <c r="G41" i="2"/>
  <c r="C11" i="3"/>
  <c r="E11" i="3" s="1"/>
  <c r="C7" i="3"/>
  <c r="J41" i="2"/>
  <c r="D4" i="3"/>
  <c r="C10" i="3"/>
  <c r="E10" i="3" s="1"/>
  <c r="C5" i="3"/>
  <c r="C9" i="3"/>
  <c r="C4" i="3"/>
  <c r="F41" i="2"/>
  <c r="L37" i="2"/>
  <c r="L32" i="2"/>
  <c r="I41" i="2"/>
  <c r="E41" i="2"/>
  <c r="D41" i="2"/>
  <c r="H41" i="2"/>
  <c r="C41" i="2"/>
  <c r="L38" i="2"/>
  <c r="L34" i="2"/>
  <c r="L39" i="2"/>
  <c r="L35" i="2"/>
  <c r="L31" i="2"/>
  <c r="L36" i="2"/>
  <c r="F45" i="2"/>
  <c r="F47" i="2"/>
  <c r="F48" i="2"/>
  <c r="F49" i="2"/>
  <c r="F50" i="2"/>
  <c r="F51" i="2"/>
  <c r="F52" i="2"/>
  <c r="F44" i="2"/>
  <c r="E45" i="2"/>
  <c r="E47" i="2"/>
  <c r="E48" i="2"/>
  <c r="E49" i="2"/>
  <c r="E50" i="2"/>
  <c r="E51" i="2"/>
  <c r="E52" i="2"/>
  <c r="E44" i="2"/>
  <c r="D45" i="2"/>
  <c r="D47" i="2"/>
  <c r="D48" i="2"/>
  <c r="D49" i="2"/>
  <c r="D50" i="2"/>
  <c r="D51" i="2"/>
  <c r="D52" i="2"/>
  <c r="D44" i="2"/>
  <c r="C47" i="2"/>
  <c r="C48" i="2"/>
  <c r="C49" i="2"/>
  <c r="C50" i="2"/>
  <c r="C51" i="2"/>
  <c r="C52" i="2"/>
  <c r="E9" i="3" l="1"/>
  <c r="E8" i="3"/>
  <c r="E7" i="3"/>
  <c r="E5" i="3"/>
  <c r="E4" i="3"/>
  <c r="G13" i="3"/>
  <c r="C54" i="2"/>
  <c r="D54" i="2"/>
  <c r="F54" i="2"/>
  <c r="E54" i="2"/>
  <c r="L41" i="2"/>
  <c r="G51" i="2"/>
  <c r="G50" i="2"/>
  <c r="G47" i="2"/>
  <c r="G45" i="2"/>
  <c r="G48" i="2"/>
  <c r="G44" i="2"/>
  <c r="G49" i="2"/>
  <c r="G52" i="2"/>
  <c r="F13" i="3" l="1"/>
  <c r="F15" i="3" s="1"/>
  <c r="G54" i="2"/>
</calcChain>
</file>

<file path=xl/sharedStrings.xml><?xml version="1.0" encoding="utf-8"?>
<sst xmlns="http://schemas.openxmlformats.org/spreadsheetml/2006/main" count="171" uniqueCount="48">
  <si>
    <t>Označení prvku</t>
  </si>
  <si>
    <t>Položka</t>
  </si>
  <si>
    <t>CELKEM</t>
  </si>
  <si>
    <t>A.1</t>
  </si>
  <si>
    <t>A.2</t>
  </si>
  <si>
    <t>B.1</t>
  </si>
  <si>
    <t>B.2</t>
  </si>
  <si>
    <t>B.3</t>
  </si>
  <si>
    <t>C.1</t>
  </si>
  <si>
    <t>D.1</t>
  </si>
  <si>
    <t>D.2</t>
  </si>
  <si>
    <t>Souhrn</t>
  </si>
  <si>
    <t>OŘ BRN</t>
  </si>
  <si>
    <t>OŘ HKR</t>
  </si>
  <si>
    <t>OŘ PHA</t>
  </si>
  <si>
    <t>OŘ PLZ</t>
  </si>
  <si>
    <t>OŘ OLC</t>
  </si>
  <si>
    <t>OŘ OVA</t>
  </si>
  <si>
    <t>OŘ UNL</t>
  </si>
  <si>
    <t>SSZ</t>
  </si>
  <si>
    <t>SSV</t>
  </si>
  <si>
    <t>Sedací nábytek do interiéru</t>
  </si>
  <si>
    <t>Sedací nábytek do exteriéru</t>
  </si>
  <si>
    <t>Nádoby na odpad do interiéru</t>
  </si>
  <si>
    <t>Nádoby na odpad do exteriéru</t>
  </si>
  <si>
    <t>Sestavy na ukládání tříděný odpad</t>
  </si>
  <si>
    <t>Kolostavy
 - stojany na kola</t>
  </si>
  <si>
    <t>Informační panel jednostranný závěsný</t>
  </si>
  <si>
    <t>Vývěska závěsná</t>
  </si>
  <si>
    <t>celkem</t>
  </si>
  <si>
    <t>Celkem</t>
  </si>
  <si>
    <t>ks</t>
  </si>
  <si>
    <t>Cena Kč/ks</t>
  </si>
  <si>
    <t>Instalace Kč/ks</t>
  </si>
  <si>
    <t>Cena pro hodnocení nabídek</t>
  </si>
  <si>
    <t>Počet kusů s instalací</t>
  </si>
  <si>
    <t>Počet kusů bez instalace</t>
  </si>
  <si>
    <t>Počet kusů celkem</t>
  </si>
  <si>
    <t>Dodací lhůta</t>
  </si>
  <si>
    <t>dnů</t>
  </si>
  <si>
    <t>Kč</t>
  </si>
  <si>
    <t>A.3</t>
  </si>
  <si>
    <t>Sedací nábytek DeLuxe</t>
  </si>
  <si>
    <t>1. rok</t>
  </si>
  <si>
    <t>2. rok</t>
  </si>
  <si>
    <t>3. rok</t>
  </si>
  <si>
    <t>4. rok</t>
  </si>
  <si>
    <t xml:space="preserve">Plánované počty mobiliáře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</si>
</sst>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_K_č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name val="Verdana"/>
      <family val="2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3">
    <xf numFmtId="0" fontId="0" fillId="0" borderId="0" xfId="0"/>
    <xf numFmtId="0" fontId="0" fillId="0" borderId="0" xfId="0"/>
    <xf numFmtId="0" fontId="7" fillId="33" borderId="4" xfId="0" applyFont="1" applyFill="1" applyBorder="1" applyAlignment="1">
      <alignment horizontal="center" vertical="center"/>
    </xf>
    <xf numFmtId="0" fontId="7" fillId="2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2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2" applyAlignment="1">
      <alignment horizontal="left"/>
    </xf>
    <xf numFmtId="0" fontId="0" fillId="0" borderId="8" xfId="0" applyBorder="1" applyAlignment="1">
      <alignment horizontal="center" vertical="center"/>
    </xf>
    <xf numFmtId="0" fontId="0" fillId="32" borderId="8" xfId="0" applyFill="1" applyBorder="1" applyAlignment="1">
      <alignment horizontal="center" vertical="center"/>
    </xf>
    <xf numFmtId="0" fontId="7" fillId="33" borderId="9" xfId="0" applyFont="1" applyFill="1" applyBorder="1" applyAlignment="1">
      <alignment horizontal="center" vertical="center"/>
    </xf>
    <xf numFmtId="0" fontId="7" fillId="33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2" borderId="9" xfId="0" applyFill="1" applyBorder="1" applyAlignment="1">
      <alignment horizontal="center" vertical="center"/>
    </xf>
    <xf numFmtId="0" fontId="0" fillId="32" borderId="10" xfId="0" applyFill="1" applyBorder="1" applyAlignment="1">
      <alignment horizontal="center" vertical="center"/>
    </xf>
    <xf numFmtId="0" fontId="0" fillId="32" borderId="14" xfId="0" applyFill="1" applyBorder="1" applyAlignment="1">
      <alignment horizontal="center" vertical="center"/>
    </xf>
    <xf numFmtId="0" fontId="7" fillId="33" borderId="17" xfId="0" applyFont="1" applyFill="1" applyBorder="1" applyAlignment="1">
      <alignment horizontal="center" vertical="center"/>
    </xf>
    <xf numFmtId="0" fontId="7" fillId="33" borderId="18" xfId="0" applyFont="1" applyFill="1" applyBorder="1" applyAlignment="1">
      <alignment horizontal="center" vertical="center"/>
    </xf>
    <xf numFmtId="165" fontId="0" fillId="0" borderId="0" xfId="0" applyNumberFormat="1"/>
    <xf numFmtId="0" fontId="7" fillId="22" borderId="0" xfId="0" applyFont="1" applyFill="1" applyBorder="1" applyAlignment="1">
      <alignment horizontal="center" vertical="center"/>
    </xf>
    <xf numFmtId="0" fontId="7" fillId="33" borderId="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9" fillId="0" borderId="0" xfId="0" applyFont="1"/>
    <xf numFmtId="0" fontId="9" fillId="0" borderId="0" xfId="0" applyFont="1" applyAlignment="1">
      <alignment horizontal="right"/>
    </xf>
    <xf numFmtId="3" fontId="9" fillId="0" borderId="0" xfId="0" applyNumberFormat="1" applyFont="1"/>
    <xf numFmtId="3" fontId="0" fillId="34" borderId="0" xfId="0" applyNumberFormat="1" applyFill="1"/>
    <xf numFmtId="0" fontId="0" fillId="0" borderId="0" xfId="0" applyAlignment="1">
      <alignment horizontal="center" vertical="center" wrapText="1"/>
    </xf>
    <xf numFmtId="0" fontId="0" fillId="34" borderId="0" xfId="0" applyFill="1"/>
    <xf numFmtId="0" fontId="7" fillId="0" borderId="0" xfId="0" applyFont="1" applyFill="1" applyBorder="1" applyAlignment="1">
      <alignment horizontal="center" vertical="center"/>
    </xf>
    <xf numFmtId="0" fontId="0" fillId="19" borderId="9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9" borderId="11" xfId="0" applyFill="1" applyBorder="1" applyAlignment="1">
      <alignment horizontal="center" vertical="center"/>
    </xf>
    <xf numFmtId="0" fontId="0" fillId="19" borderId="13" xfId="0" applyFill="1" applyBorder="1" applyAlignment="1">
      <alignment horizontal="center" vertical="center"/>
    </xf>
    <xf numFmtId="0" fontId="0" fillId="19" borderId="4" xfId="0" applyFill="1" applyBorder="1" applyAlignment="1">
      <alignment horizontal="center" vertical="center"/>
    </xf>
    <xf numFmtId="0" fontId="0" fillId="19" borderId="8" xfId="0" applyFill="1" applyBorder="1" applyAlignment="1">
      <alignment horizontal="center" vertical="center"/>
    </xf>
    <xf numFmtId="0" fontId="0" fillId="19" borderId="14" xfId="0" applyFill="1" applyBorder="1" applyAlignment="1">
      <alignment horizontal="center" vertical="center"/>
    </xf>
    <xf numFmtId="0" fontId="0" fillId="19" borderId="12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0" fillId="19" borderId="16" xfId="0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32" borderId="9" xfId="0" applyNumberFormat="1" applyFill="1" applyBorder="1" applyAlignment="1">
      <alignment horizontal="center" vertical="center"/>
    </xf>
    <xf numFmtId="1" fontId="0" fillId="32" borderId="8" xfId="0" applyNumberFormat="1" applyFill="1" applyBorder="1" applyAlignment="1">
      <alignment horizontal="center" vertical="center"/>
    </xf>
    <xf numFmtId="1" fontId="0" fillId="19" borderId="9" xfId="0" applyNumberFormat="1" applyFill="1" applyBorder="1" applyAlignment="1">
      <alignment horizontal="center" vertical="center"/>
    </xf>
    <xf numFmtId="1" fontId="0" fillId="19" borderId="8" xfId="0" applyNumberFormat="1" applyFill="1" applyBorder="1" applyAlignment="1">
      <alignment horizontal="center" vertical="center"/>
    </xf>
    <xf numFmtId="1" fontId="7" fillId="22" borderId="4" xfId="0" applyNumberFormat="1" applyFon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32" borderId="14" xfId="0" applyNumberFormat="1" applyFill="1" applyBorder="1" applyAlignment="1">
      <alignment horizontal="center" vertical="center"/>
    </xf>
    <xf numFmtId="1" fontId="0" fillId="19" borderId="14" xfId="0" applyNumberFormat="1" applyFill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32" borderId="4" xfId="0" applyNumberFormat="1" applyFill="1" applyBorder="1" applyAlignment="1">
      <alignment horizontal="center" vertical="center"/>
    </xf>
    <xf numFmtId="1" fontId="0" fillId="32" borderId="10" xfId="0" applyNumberFormat="1" applyFill="1" applyBorder="1" applyAlignment="1">
      <alignment horizontal="center" vertical="center"/>
    </xf>
    <xf numFmtId="1" fontId="0" fillId="19" borderId="4" xfId="0" applyNumberFormat="1" applyFill="1" applyBorder="1" applyAlignment="1">
      <alignment horizontal="center" vertical="center"/>
    </xf>
    <xf numFmtId="1" fontId="0" fillId="19" borderId="10" xfId="0" applyNumberFormat="1" applyFill="1" applyBorder="1" applyAlignment="1">
      <alignment horizontal="center" vertical="center"/>
    </xf>
    <xf numFmtId="1" fontId="0" fillId="0" borderId="0" xfId="0" applyNumberFormat="1"/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4" fillId="0" borderId="0" xfId="1" applyAlignment="1">
      <alignment horizontal="left"/>
    </xf>
    <xf numFmtId="0" fontId="1" fillId="0" borderId="0" xfId="2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54"/>
  <sheetViews>
    <sheetView zoomScale="80" zoomScaleNormal="80" zoomScaleSheetLayoutView="100" workbookViewId="0">
      <selection activeCell="A2" sqref="A2:U2"/>
    </sheetView>
  </sheetViews>
  <sheetFormatPr defaultRowHeight="12.75" x14ac:dyDescent="0.2"/>
  <cols>
    <col min="1" max="1" width="16.25" style="1" customWidth="1"/>
    <col min="2" max="2" width="36.5" style="1" customWidth="1"/>
    <col min="3" max="11" width="10.625" style="1" customWidth="1"/>
    <col min="12" max="12" width="17.375" style="1" bestFit="1" customWidth="1"/>
    <col min="13" max="21" width="10.625" style="1" customWidth="1"/>
    <col min="22" max="16384" width="9" style="1"/>
  </cols>
  <sheetData>
    <row r="1" spans="1:21" ht="29.25" x14ac:dyDescent="0.35">
      <c r="A1" s="61" t="s">
        <v>47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</row>
    <row r="2" spans="1:21" ht="22.5" x14ac:dyDescent="0.3">
      <c r="A2" s="62" t="s">
        <v>11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23.25" thickBo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5" thickBot="1" x14ac:dyDescent="0.25">
      <c r="C4" s="58" t="s">
        <v>43</v>
      </c>
      <c r="D4" s="59"/>
      <c r="E4" s="59"/>
      <c r="F4" s="59"/>
      <c r="G4" s="59"/>
      <c r="H4" s="59"/>
      <c r="I4" s="59"/>
      <c r="J4" s="59"/>
      <c r="K4" s="60"/>
      <c r="L4" s="58" t="s">
        <v>44</v>
      </c>
      <c r="M4" s="59"/>
      <c r="N4" s="59"/>
      <c r="O4" s="59"/>
      <c r="P4" s="59"/>
      <c r="Q4" s="59"/>
      <c r="R4" s="59"/>
      <c r="S4" s="59"/>
      <c r="T4" s="60"/>
    </row>
    <row r="5" spans="1:21" x14ac:dyDescent="0.2">
      <c r="A5" s="16" t="s">
        <v>0</v>
      </c>
      <c r="B5" s="17" t="s">
        <v>1</v>
      </c>
      <c r="C5" s="10" t="s">
        <v>12</v>
      </c>
      <c r="D5" s="2" t="s">
        <v>13</v>
      </c>
      <c r="E5" s="2" t="s">
        <v>14</v>
      </c>
      <c r="F5" s="2" t="s">
        <v>15</v>
      </c>
      <c r="G5" s="2" t="s">
        <v>16</v>
      </c>
      <c r="H5" s="2" t="s">
        <v>17</v>
      </c>
      <c r="I5" s="2" t="s">
        <v>18</v>
      </c>
      <c r="J5" s="2" t="s">
        <v>19</v>
      </c>
      <c r="K5" s="11" t="s">
        <v>20</v>
      </c>
      <c r="L5" s="10" t="s">
        <v>12</v>
      </c>
      <c r="M5" s="2" t="s">
        <v>13</v>
      </c>
      <c r="N5" s="2" t="s">
        <v>14</v>
      </c>
      <c r="O5" s="2" t="s">
        <v>15</v>
      </c>
      <c r="P5" s="2" t="s">
        <v>16</v>
      </c>
      <c r="Q5" s="2" t="s">
        <v>17</v>
      </c>
      <c r="R5" s="2" t="s">
        <v>18</v>
      </c>
      <c r="S5" s="2" t="s">
        <v>19</v>
      </c>
      <c r="T5" s="11" t="s">
        <v>20</v>
      </c>
    </row>
    <row r="6" spans="1:21" x14ac:dyDescent="0.2">
      <c r="A6" s="12" t="s">
        <v>3</v>
      </c>
      <c r="B6" s="21" t="s">
        <v>21</v>
      </c>
      <c r="C6" s="41">
        <v>120</v>
      </c>
      <c r="D6" s="51">
        <v>48</v>
      </c>
      <c r="E6" s="51">
        <v>120</v>
      </c>
      <c r="F6" s="51">
        <v>72</v>
      </c>
      <c r="G6" s="51">
        <v>26</v>
      </c>
      <c r="H6" s="51">
        <v>8</v>
      </c>
      <c r="I6" s="51">
        <v>24</v>
      </c>
      <c r="J6" s="51">
        <v>24</v>
      </c>
      <c r="K6" s="52">
        <v>15</v>
      </c>
      <c r="L6" s="41">
        <v>80</v>
      </c>
      <c r="M6" s="42">
        <v>32</v>
      </c>
      <c r="N6" s="42">
        <v>80</v>
      </c>
      <c r="O6" s="42">
        <v>88</v>
      </c>
      <c r="P6" s="42">
        <v>18</v>
      </c>
      <c r="Q6" s="42">
        <v>3</v>
      </c>
      <c r="R6" s="42">
        <v>24</v>
      </c>
      <c r="S6" s="42">
        <v>36</v>
      </c>
      <c r="T6" s="48">
        <v>85</v>
      </c>
    </row>
    <row r="7" spans="1:21" x14ac:dyDescent="0.2">
      <c r="A7" s="13" t="s">
        <v>4</v>
      </c>
      <c r="B7" s="14" t="s">
        <v>22</v>
      </c>
      <c r="C7" s="43">
        <v>200</v>
      </c>
      <c r="D7" s="53">
        <v>100</v>
      </c>
      <c r="E7" s="53">
        <v>240</v>
      </c>
      <c r="F7" s="53">
        <v>72</v>
      </c>
      <c r="G7" s="53">
        <v>49</v>
      </c>
      <c r="H7" s="53">
        <v>23</v>
      </c>
      <c r="I7" s="53">
        <v>24</v>
      </c>
      <c r="J7" s="53">
        <v>78</v>
      </c>
      <c r="K7" s="54">
        <v>44</v>
      </c>
      <c r="L7" s="43">
        <v>120</v>
      </c>
      <c r="M7" s="44">
        <v>146</v>
      </c>
      <c r="N7" s="44">
        <v>160</v>
      </c>
      <c r="O7" s="44">
        <v>80</v>
      </c>
      <c r="P7" s="44">
        <v>29</v>
      </c>
      <c r="Q7" s="44">
        <v>6</v>
      </c>
      <c r="R7" s="44">
        <v>24</v>
      </c>
      <c r="S7" s="44">
        <v>107</v>
      </c>
      <c r="T7" s="49">
        <v>106</v>
      </c>
    </row>
    <row r="8" spans="1:21" x14ac:dyDescent="0.2">
      <c r="A8" s="31" t="s">
        <v>41</v>
      </c>
      <c r="B8" s="32" t="s">
        <v>42</v>
      </c>
      <c r="C8" s="45">
        <v>80</v>
      </c>
      <c r="D8" s="55">
        <v>37</v>
      </c>
      <c r="E8" s="55">
        <v>90</v>
      </c>
      <c r="F8" s="55">
        <v>36</v>
      </c>
      <c r="G8" s="55">
        <v>19</v>
      </c>
      <c r="H8" s="55">
        <v>8</v>
      </c>
      <c r="I8" s="55">
        <v>12</v>
      </c>
      <c r="J8" s="55">
        <v>26</v>
      </c>
      <c r="K8" s="56">
        <v>15</v>
      </c>
      <c r="L8" s="45">
        <v>50</v>
      </c>
      <c r="M8" s="46">
        <v>45</v>
      </c>
      <c r="N8" s="46">
        <v>60</v>
      </c>
      <c r="O8" s="46">
        <v>42</v>
      </c>
      <c r="P8" s="46">
        <v>12</v>
      </c>
      <c r="Q8" s="46">
        <v>2</v>
      </c>
      <c r="R8" s="46">
        <v>12</v>
      </c>
      <c r="S8" s="46">
        <v>36</v>
      </c>
      <c r="T8" s="50">
        <v>48</v>
      </c>
    </row>
    <row r="9" spans="1:21" x14ac:dyDescent="0.2">
      <c r="A9" s="13" t="s">
        <v>5</v>
      </c>
      <c r="B9" s="14" t="s">
        <v>23</v>
      </c>
      <c r="C9" s="13">
        <v>100</v>
      </c>
      <c r="D9" s="5">
        <v>55</v>
      </c>
      <c r="E9" s="5">
        <v>75</v>
      </c>
      <c r="F9" s="5">
        <v>70</v>
      </c>
      <c r="G9" s="5">
        <v>38</v>
      </c>
      <c r="H9" s="5">
        <v>7</v>
      </c>
      <c r="I9" s="5">
        <v>20</v>
      </c>
      <c r="J9" s="5">
        <v>24</v>
      </c>
      <c r="K9" s="14">
        <v>7</v>
      </c>
      <c r="L9" s="13">
        <v>70</v>
      </c>
      <c r="M9" s="9">
        <v>30</v>
      </c>
      <c r="N9" s="9">
        <v>50</v>
      </c>
      <c r="O9" s="9">
        <v>90</v>
      </c>
      <c r="P9" s="9">
        <v>24</v>
      </c>
      <c r="Q9" s="9">
        <v>3</v>
      </c>
      <c r="R9" s="9">
        <v>20</v>
      </c>
      <c r="S9" s="9">
        <v>36</v>
      </c>
      <c r="T9" s="15">
        <v>48</v>
      </c>
    </row>
    <row r="10" spans="1:21" x14ac:dyDescent="0.2">
      <c r="A10" s="31" t="s">
        <v>6</v>
      </c>
      <c r="B10" s="32" t="s">
        <v>24</v>
      </c>
      <c r="C10" s="31">
        <v>400</v>
      </c>
      <c r="D10" s="35">
        <v>230</v>
      </c>
      <c r="E10" s="35">
        <v>300</v>
      </c>
      <c r="F10" s="35">
        <v>70</v>
      </c>
      <c r="G10" s="35">
        <v>50</v>
      </c>
      <c r="H10" s="35">
        <v>13</v>
      </c>
      <c r="I10" s="35">
        <v>30</v>
      </c>
      <c r="J10" s="35">
        <v>46</v>
      </c>
      <c r="K10" s="32">
        <v>36</v>
      </c>
      <c r="L10" s="31">
        <v>200</v>
      </c>
      <c r="M10" s="36">
        <v>108</v>
      </c>
      <c r="N10" s="36">
        <v>150</v>
      </c>
      <c r="O10" s="36">
        <v>80</v>
      </c>
      <c r="P10" s="36">
        <v>39</v>
      </c>
      <c r="Q10" s="36">
        <v>5</v>
      </c>
      <c r="R10" s="36">
        <v>30</v>
      </c>
      <c r="S10" s="36">
        <v>96</v>
      </c>
      <c r="T10" s="37">
        <v>76</v>
      </c>
    </row>
    <row r="11" spans="1:21" x14ac:dyDescent="0.2">
      <c r="A11" s="13" t="s">
        <v>7</v>
      </c>
      <c r="B11" s="14" t="s">
        <v>25</v>
      </c>
      <c r="C11" s="13">
        <v>5</v>
      </c>
      <c r="D11" s="5">
        <v>0</v>
      </c>
      <c r="E11" s="5">
        <v>100</v>
      </c>
      <c r="F11" s="5">
        <v>15</v>
      </c>
      <c r="G11" s="5">
        <v>4</v>
      </c>
      <c r="H11" s="5">
        <v>5</v>
      </c>
      <c r="I11" s="5">
        <v>30</v>
      </c>
      <c r="J11" s="5">
        <v>14</v>
      </c>
      <c r="K11" s="14">
        <v>15</v>
      </c>
      <c r="L11" s="13">
        <v>5</v>
      </c>
      <c r="M11" s="9">
        <v>0</v>
      </c>
      <c r="N11" s="9">
        <v>50</v>
      </c>
      <c r="O11" s="9">
        <v>20</v>
      </c>
      <c r="P11" s="9">
        <v>7</v>
      </c>
      <c r="Q11" s="9">
        <v>1</v>
      </c>
      <c r="R11" s="9">
        <v>30</v>
      </c>
      <c r="S11" s="9">
        <v>45</v>
      </c>
      <c r="T11" s="15">
        <v>41</v>
      </c>
    </row>
    <row r="12" spans="1:21" x14ac:dyDescent="0.2">
      <c r="A12" s="31" t="s">
        <v>8</v>
      </c>
      <c r="B12" s="32" t="s">
        <v>26</v>
      </c>
      <c r="C12" s="31">
        <v>100</v>
      </c>
      <c r="D12" s="35">
        <v>20</v>
      </c>
      <c r="E12" s="35">
        <v>0</v>
      </c>
      <c r="F12" s="35">
        <v>30</v>
      </c>
      <c r="G12" s="35">
        <v>23</v>
      </c>
      <c r="H12" s="35">
        <v>17</v>
      </c>
      <c r="I12" s="35">
        <v>15</v>
      </c>
      <c r="J12" s="35">
        <v>48</v>
      </c>
      <c r="K12" s="32">
        <v>59</v>
      </c>
      <c r="L12" s="31">
        <v>70</v>
      </c>
      <c r="M12" s="36">
        <v>12</v>
      </c>
      <c r="N12" s="36">
        <v>0</v>
      </c>
      <c r="O12" s="36">
        <v>35</v>
      </c>
      <c r="P12" s="36">
        <v>21</v>
      </c>
      <c r="Q12" s="36">
        <v>6</v>
      </c>
      <c r="R12" s="36">
        <v>15</v>
      </c>
      <c r="S12" s="36">
        <v>133</v>
      </c>
      <c r="T12" s="37">
        <v>225</v>
      </c>
    </row>
    <row r="13" spans="1:21" x14ac:dyDescent="0.2">
      <c r="A13" s="13" t="s">
        <v>9</v>
      </c>
      <c r="B13" s="14" t="s">
        <v>28</v>
      </c>
      <c r="C13" s="13">
        <v>20</v>
      </c>
      <c r="D13" s="5">
        <v>102</v>
      </c>
      <c r="E13" s="5">
        <v>10</v>
      </c>
      <c r="F13" s="5">
        <v>60</v>
      </c>
      <c r="G13" s="5">
        <v>30</v>
      </c>
      <c r="H13" s="5">
        <v>13</v>
      </c>
      <c r="I13" s="5">
        <v>20</v>
      </c>
      <c r="J13" s="5">
        <v>24</v>
      </c>
      <c r="K13" s="14">
        <v>16</v>
      </c>
      <c r="L13" s="13">
        <v>10</v>
      </c>
      <c r="M13" s="9">
        <v>52</v>
      </c>
      <c r="N13" s="9">
        <v>10</v>
      </c>
      <c r="O13" s="9">
        <v>70</v>
      </c>
      <c r="P13" s="9">
        <v>24</v>
      </c>
      <c r="Q13" s="9">
        <v>6</v>
      </c>
      <c r="R13" s="9">
        <v>20</v>
      </c>
      <c r="S13" s="9">
        <v>50</v>
      </c>
      <c r="T13" s="15">
        <v>51</v>
      </c>
    </row>
    <row r="14" spans="1:21" ht="13.5" thickBot="1" x14ac:dyDescent="0.25">
      <c r="A14" s="33" t="s">
        <v>10</v>
      </c>
      <c r="B14" s="34" t="s">
        <v>27</v>
      </c>
      <c r="C14" s="33">
        <v>5</v>
      </c>
      <c r="D14" s="38">
        <v>23</v>
      </c>
      <c r="E14" s="38">
        <v>10</v>
      </c>
      <c r="F14" s="38">
        <v>60</v>
      </c>
      <c r="G14" s="38">
        <v>24</v>
      </c>
      <c r="H14" s="38">
        <v>2</v>
      </c>
      <c r="I14" s="38">
        <v>20</v>
      </c>
      <c r="J14" s="38">
        <v>16</v>
      </c>
      <c r="K14" s="34">
        <v>8</v>
      </c>
      <c r="L14" s="33">
        <v>5</v>
      </c>
      <c r="M14" s="39">
        <v>25</v>
      </c>
      <c r="N14" s="39">
        <v>10</v>
      </c>
      <c r="O14" s="39">
        <v>80</v>
      </c>
      <c r="P14" s="39">
        <v>12</v>
      </c>
      <c r="Q14" s="39">
        <v>0</v>
      </c>
      <c r="R14" s="39">
        <v>20</v>
      </c>
      <c r="S14" s="39">
        <v>28</v>
      </c>
      <c r="T14" s="40">
        <v>45</v>
      </c>
    </row>
    <row r="15" spans="1:21" ht="13.5" thickBot="1" x14ac:dyDescent="0.25"/>
    <row r="16" spans="1:21" ht="15" thickBot="1" x14ac:dyDescent="0.25">
      <c r="C16" s="58" t="s">
        <v>45</v>
      </c>
      <c r="D16" s="59"/>
      <c r="E16" s="59"/>
      <c r="F16" s="59"/>
      <c r="G16" s="59"/>
      <c r="H16" s="59"/>
      <c r="I16" s="59"/>
      <c r="J16" s="59"/>
      <c r="K16" s="60"/>
      <c r="L16" s="58" t="s">
        <v>46</v>
      </c>
      <c r="M16" s="59"/>
      <c r="N16" s="59"/>
      <c r="O16" s="59"/>
      <c r="P16" s="59"/>
      <c r="Q16" s="59"/>
      <c r="R16" s="59"/>
      <c r="S16" s="59"/>
      <c r="T16" s="60"/>
    </row>
    <row r="17" spans="1:21" x14ac:dyDescent="0.2">
      <c r="A17" s="16" t="s">
        <v>0</v>
      </c>
      <c r="B17" s="17" t="s">
        <v>1</v>
      </c>
      <c r="C17" s="10" t="s">
        <v>12</v>
      </c>
      <c r="D17" s="2" t="s">
        <v>13</v>
      </c>
      <c r="E17" s="2" t="s">
        <v>14</v>
      </c>
      <c r="F17" s="2" t="s">
        <v>15</v>
      </c>
      <c r="G17" s="2" t="s">
        <v>16</v>
      </c>
      <c r="H17" s="2" t="s">
        <v>17</v>
      </c>
      <c r="I17" s="2" t="s">
        <v>18</v>
      </c>
      <c r="J17" s="2" t="s">
        <v>19</v>
      </c>
      <c r="K17" s="11" t="s">
        <v>20</v>
      </c>
      <c r="L17" s="10" t="s">
        <v>12</v>
      </c>
      <c r="M17" s="2" t="s">
        <v>13</v>
      </c>
      <c r="N17" s="2" t="s">
        <v>14</v>
      </c>
      <c r="O17" s="2" t="s">
        <v>15</v>
      </c>
      <c r="P17" s="2" t="s">
        <v>16</v>
      </c>
      <c r="Q17" s="2" t="s">
        <v>17</v>
      </c>
      <c r="R17" s="2" t="s">
        <v>18</v>
      </c>
      <c r="S17" s="2" t="s">
        <v>19</v>
      </c>
      <c r="T17" s="11" t="s">
        <v>20</v>
      </c>
    </row>
    <row r="18" spans="1:21" x14ac:dyDescent="0.2">
      <c r="A18" s="12" t="s">
        <v>3</v>
      </c>
      <c r="B18" s="21" t="s">
        <v>21</v>
      </c>
      <c r="C18" s="41">
        <v>60</v>
      </c>
      <c r="D18" s="42">
        <v>32</v>
      </c>
      <c r="E18" s="42">
        <v>80</v>
      </c>
      <c r="F18" s="42">
        <v>88</v>
      </c>
      <c r="G18" s="42">
        <v>29</v>
      </c>
      <c r="H18" s="42">
        <v>4</v>
      </c>
      <c r="I18" s="42">
        <v>24</v>
      </c>
      <c r="J18" s="42">
        <v>96</v>
      </c>
      <c r="K18" s="48">
        <v>70</v>
      </c>
      <c r="L18" s="41">
        <v>60</v>
      </c>
      <c r="M18" s="42">
        <v>19</v>
      </c>
      <c r="N18" s="42">
        <v>80</v>
      </c>
      <c r="O18" s="42">
        <v>72</v>
      </c>
      <c r="P18" s="42">
        <v>16</v>
      </c>
      <c r="Q18" s="42">
        <v>1</v>
      </c>
      <c r="R18" s="42">
        <v>24</v>
      </c>
      <c r="S18" s="42">
        <v>67</v>
      </c>
      <c r="T18" s="48">
        <v>77</v>
      </c>
    </row>
    <row r="19" spans="1:21" x14ac:dyDescent="0.2">
      <c r="A19" s="13" t="s">
        <v>4</v>
      </c>
      <c r="B19" s="14" t="s">
        <v>22</v>
      </c>
      <c r="C19" s="43">
        <v>120</v>
      </c>
      <c r="D19" s="44">
        <v>70</v>
      </c>
      <c r="E19" s="44">
        <v>160</v>
      </c>
      <c r="F19" s="44">
        <v>80</v>
      </c>
      <c r="G19" s="44">
        <v>46</v>
      </c>
      <c r="H19" s="44">
        <v>3</v>
      </c>
      <c r="I19" s="44">
        <v>24</v>
      </c>
      <c r="J19" s="44">
        <v>208</v>
      </c>
      <c r="K19" s="49">
        <v>139</v>
      </c>
      <c r="L19" s="43">
        <v>120</v>
      </c>
      <c r="M19" s="44">
        <v>66</v>
      </c>
      <c r="N19" s="44">
        <v>160</v>
      </c>
      <c r="O19" s="44">
        <v>72</v>
      </c>
      <c r="P19" s="44">
        <v>30</v>
      </c>
      <c r="Q19" s="44">
        <v>10</v>
      </c>
      <c r="R19" s="44">
        <v>24</v>
      </c>
      <c r="S19" s="44">
        <v>182</v>
      </c>
      <c r="T19" s="49">
        <v>117</v>
      </c>
    </row>
    <row r="20" spans="1:21" x14ac:dyDescent="0.2">
      <c r="A20" s="31" t="s">
        <v>41</v>
      </c>
      <c r="B20" s="32" t="s">
        <v>42</v>
      </c>
      <c r="C20" s="45">
        <v>45</v>
      </c>
      <c r="D20" s="46">
        <v>26</v>
      </c>
      <c r="E20" s="46">
        <v>60</v>
      </c>
      <c r="F20" s="46">
        <v>42</v>
      </c>
      <c r="G20" s="46">
        <v>19</v>
      </c>
      <c r="H20" s="46">
        <v>2</v>
      </c>
      <c r="I20" s="46">
        <v>12</v>
      </c>
      <c r="J20" s="46">
        <v>76</v>
      </c>
      <c r="K20" s="50">
        <v>52</v>
      </c>
      <c r="L20" s="45">
        <v>45</v>
      </c>
      <c r="M20" s="46">
        <v>21</v>
      </c>
      <c r="N20" s="46">
        <v>60</v>
      </c>
      <c r="O20" s="46">
        <v>36</v>
      </c>
      <c r="P20" s="46">
        <v>12</v>
      </c>
      <c r="Q20" s="46">
        <v>3</v>
      </c>
      <c r="R20" s="46">
        <v>12</v>
      </c>
      <c r="S20" s="46">
        <v>62</v>
      </c>
      <c r="T20" s="50">
        <v>48</v>
      </c>
    </row>
    <row r="21" spans="1:21" x14ac:dyDescent="0.2">
      <c r="A21" s="13" t="s">
        <v>5</v>
      </c>
      <c r="B21" s="14" t="s">
        <v>23</v>
      </c>
      <c r="C21" s="13">
        <v>70</v>
      </c>
      <c r="D21" s="9">
        <v>25</v>
      </c>
      <c r="E21" s="9">
        <v>50</v>
      </c>
      <c r="F21" s="9">
        <v>90</v>
      </c>
      <c r="G21" s="9">
        <v>32</v>
      </c>
      <c r="H21" s="9">
        <v>3</v>
      </c>
      <c r="I21" s="9">
        <v>20</v>
      </c>
      <c r="J21" s="9">
        <v>59</v>
      </c>
      <c r="K21" s="15">
        <v>41</v>
      </c>
      <c r="L21" s="13">
        <v>60</v>
      </c>
      <c r="M21" s="9">
        <v>6</v>
      </c>
      <c r="N21" s="9">
        <v>50</v>
      </c>
      <c r="O21" s="9">
        <v>70</v>
      </c>
      <c r="P21" s="9">
        <v>15</v>
      </c>
      <c r="Q21" s="9">
        <v>3</v>
      </c>
      <c r="R21" s="9">
        <v>20</v>
      </c>
      <c r="S21" s="9">
        <v>88</v>
      </c>
      <c r="T21" s="15">
        <v>50</v>
      </c>
    </row>
    <row r="22" spans="1:21" x14ac:dyDescent="0.2">
      <c r="A22" s="31" t="s">
        <v>6</v>
      </c>
      <c r="B22" s="32" t="s">
        <v>24</v>
      </c>
      <c r="C22" s="31">
        <v>200</v>
      </c>
      <c r="D22" s="36">
        <v>51</v>
      </c>
      <c r="E22" s="36">
        <v>150</v>
      </c>
      <c r="F22" s="36">
        <v>80</v>
      </c>
      <c r="G22" s="36">
        <v>46</v>
      </c>
      <c r="H22" s="36">
        <v>3</v>
      </c>
      <c r="I22" s="36">
        <v>30</v>
      </c>
      <c r="J22" s="36">
        <v>212</v>
      </c>
      <c r="K22" s="37">
        <v>79</v>
      </c>
      <c r="L22" s="31">
        <v>200</v>
      </c>
      <c r="M22" s="36">
        <v>81</v>
      </c>
      <c r="N22" s="36">
        <v>150</v>
      </c>
      <c r="O22" s="36">
        <v>70</v>
      </c>
      <c r="P22" s="36">
        <v>28</v>
      </c>
      <c r="Q22" s="36">
        <v>7</v>
      </c>
      <c r="R22" s="36">
        <v>30</v>
      </c>
      <c r="S22" s="36">
        <v>186</v>
      </c>
      <c r="T22" s="37">
        <v>65</v>
      </c>
    </row>
    <row r="23" spans="1:21" x14ac:dyDescent="0.2">
      <c r="A23" s="13" t="s">
        <v>7</v>
      </c>
      <c r="B23" s="14" t="s">
        <v>25</v>
      </c>
      <c r="C23" s="13">
        <v>5</v>
      </c>
      <c r="D23" s="9">
        <v>0</v>
      </c>
      <c r="E23" s="9">
        <v>50</v>
      </c>
      <c r="F23" s="9">
        <v>20</v>
      </c>
      <c r="G23" s="9">
        <v>6</v>
      </c>
      <c r="H23" s="9">
        <v>4</v>
      </c>
      <c r="I23" s="9">
        <v>30</v>
      </c>
      <c r="J23" s="9">
        <v>70</v>
      </c>
      <c r="K23" s="15">
        <v>56</v>
      </c>
      <c r="L23" s="13">
        <v>5</v>
      </c>
      <c r="M23" s="9">
        <v>0</v>
      </c>
      <c r="N23" s="9">
        <v>50</v>
      </c>
      <c r="O23" s="9">
        <v>15</v>
      </c>
      <c r="P23" s="9">
        <v>3</v>
      </c>
      <c r="Q23" s="9">
        <v>0</v>
      </c>
      <c r="R23" s="9">
        <v>30</v>
      </c>
      <c r="S23" s="9">
        <v>83</v>
      </c>
      <c r="T23" s="15">
        <v>57</v>
      </c>
    </row>
    <row r="24" spans="1:21" x14ac:dyDescent="0.2">
      <c r="A24" s="31" t="s">
        <v>8</v>
      </c>
      <c r="B24" s="32" t="s">
        <v>26</v>
      </c>
      <c r="C24" s="31">
        <v>70</v>
      </c>
      <c r="D24" s="36">
        <v>20</v>
      </c>
      <c r="E24" s="36">
        <v>0</v>
      </c>
      <c r="F24" s="36">
        <v>35</v>
      </c>
      <c r="G24" s="36">
        <v>21</v>
      </c>
      <c r="H24" s="36">
        <v>6</v>
      </c>
      <c r="I24" s="36">
        <v>15</v>
      </c>
      <c r="J24" s="36">
        <v>604</v>
      </c>
      <c r="K24" s="37">
        <v>178</v>
      </c>
      <c r="L24" s="31">
        <v>60</v>
      </c>
      <c r="M24" s="36">
        <v>24</v>
      </c>
      <c r="N24" s="36">
        <v>0</v>
      </c>
      <c r="O24" s="36">
        <v>30</v>
      </c>
      <c r="P24" s="36">
        <v>17</v>
      </c>
      <c r="Q24" s="36">
        <v>0</v>
      </c>
      <c r="R24" s="36">
        <v>15</v>
      </c>
      <c r="S24" s="36">
        <v>327</v>
      </c>
      <c r="T24" s="37">
        <v>184</v>
      </c>
    </row>
    <row r="25" spans="1:21" x14ac:dyDescent="0.2">
      <c r="A25" s="13" t="s">
        <v>9</v>
      </c>
      <c r="B25" s="14" t="s">
        <v>28</v>
      </c>
      <c r="C25" s="13">
        <v>10</v>
      </c>
      <c r="D25" s="9">
        <v>56</v>
      </c>
      <c r="E25" s="9">
        <v>10</v>
      </c>
      <c r="F25" s="9">
        <v>70</v>
      </c>
      <c r="G25" s="9">
        <v>24</v>
      </c>
      <c r="H25" s="9">
        <v>6</v>
      </c>
      <c r="I25" s="9">
        <v>20</v>
      </c>
      <c r="J25" s="9">
        <v>75</v>
      </c>
      <c r="K25" s="15">
        <v>46</v>
      </c>
      <c r="L25" s="13">
        <v>10</v>
      </c>
      <c r="M25" s="9">
        <v>15</v>
      </c>
      <c r="N25" s="9">
        <v>10</v>
      </c>
      <c r="O25" s="9">
        <v>60</v>
      </c>
      <c r="P25" s="9">
        <v>23</v>
      </c>
      <c r="Q25" s="9">
        <v>1</v>
      </c>
      <c r="R25" s="9">
        <v>20</v>
      </c>
      <c r="S25" s="9">
        <v>77</v>
      </c>
      <c r="T25" s="15">
        <v>44</v>
      </c>
    </row>
    <row r="26" spans="1:21" ht="13.5" thickBot="1" x14ac:dyDescent="0.25">
      <c r="A26" s="33" t="s">
        <v>10</v>
      </c>
      <c r="B26" s="34" t="s">
        <v>27</v>
      </c>
      <c r="C26" s="33">
        <v>5</v>
      </c>
      <c r="D26" s="39">
        <v>12</v>
      </c>
      <c r="E26" s="39">
        <v>10</v>
      </c>
      <c r="F26" s="39">
        <v>80</v>
      </c>
      <c r="G26" s="39">
        <v>10</v>
      </c>
      <c r="H26" s="39">
        <v>0</v>
      </c>
      <c r="I26" s="39">
        <v>20</v>
      </c>
      <c r="J26" s="39">
        <v>42</v>
      </c>
      <c r="K26" s="40">
        <v>40</v>
      </c>
      <c r="L26" s="33">
        <v>5</v>
      </c>
      <c r="M26" s="39">
        <v>19</v>
      </c>
      <c r="N26" s="39">
        <v>10</v>
      </c>
      <c r="O26" s="39">
        <v>60</v>
      </c>
      <c r="P26" s="39">
        <v>14</v>
      </c>
      <c r="Q26" s="39">
        <v>1</v>
      </c>
      <c r="R26" s="39">
        <v>20</v>
      </c>
      <c r="S26" s="39">
        <v>49</v>
      </c>
      <c r="T26" s="40">
        <v>47</v>
      </c>
    </row>
    <row r="28" spans="1:21" ht="13.5" thickBot="1" x14ac:dyDescent="0.25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ht="15" thickBot="1" x14ac:dyDescent="0.25">
      <c r="C29" s="58" t="s">
        <v>29</v>
      </c>
      <c r="D29" s="59"/>
      <c r="E29" s="59"/>
      <c r="F29" s="59"/>
      <c r="G29" s="59"/>
      <c r="H29" s="59"/>
      <c r="I29" s="59"/>
      <c r="J29" s="59"/>
      <c r="K29" s="60"/>
    </row>
    <row r="30" spans="1:21" x14ac:dyDescent="0.2">
      <c r="A30" s="16" t="s">
        <v>0</v>
      </c>
      <c r="B30" s="17" t="s">
        <v>1</v>
      </c>
      <c r="C30" s="10" t="s">
        <v>12</v>
      </c>
      <c r="D30" s="2" t="s">
        <v>13</v>
      </c>
      <c r="E30" s="2" t="s">
        <v>14</v>
      </c>
      <c r="F30" s="2" t="s">
        <v>15</v>
      </c>
      <c r="G30" s="2" t="s">
        <v>16</v>
      </c>
      <c r="H30" s="2" t="s">
        <v>17</v>
      </c>
      <c r="I30" s="2" t="s">
        <v>18</v>
      </c>
      <c r="J30" s="2" t="s">
        <v>19</v>
      </c>
      <c r="K30" s="11" t="s">
        <v>20</v>
      </c>
      <c r="L30" s="3" t="s">
        <v>2</v>
      </c>
      <c r="N30" s="30"/>
      <c r="O30" s="30"/>
    </row>
    <row r="31" spans="1:21" x14ac:dyDescent="0.2">
      <c r="A31" s="12" t="s">
        <v>3</v>
      </c>
      <c r="B31" s="21" t="s">
        <v>21</v>
      </c>
      <c r="C31" s="41">
        <f>C6+L6+C18+L18</f>
        <v>320</v>
      </c>
      <c r="D31" s="42">
        <f t="shared" ref="D31:K31" si="0">D6+M6+D18+M18</f>
        <v>131</v>
      </c>
      <c r="E31" s="42">
        <f t="shared" si="0"/>
        <v>360</v>
      </c>
      <c r="F31" s="42">
        <f t="shared" si="0"/>
        <v>320</v>
      </c>
      <c r="G31" s="42">
        <f t="shared" si="0"/>
        <v>89</v>
      </c>
      <c r="H31" s="42">
        <f t="shared" si="0"/>
        <v>16</v>
      </c>
      <c r="I31" s="42">
        <f t="shared" si="0"/>
        <v>96</v>
      </c>
      <c r="J31" s="42">
        <f t="shared" si="0"/>
        <v>223</v>
      </c>
      <c r="K31" s="48">
        <f t="shared" si="0"/>
        <v>247</v>
      </c>
      <c r="L31" s="47">
        <f>SUM(C31:K31)</f>
        <v>1802</v>
      </c>
    </row>
    <row r="32" spans="1:21" x14ac:dyDescent="0.2">
      <c r="A32" s="13" t="s">
        <v>4</v>
      </c>
      <c r="B32" s="14" t="s">
        <v>22</v>
      </c>
      <c r="C32" s="43">
        <f t="shared" ref="C32:C39" si="1">C7+L7+C19+L19</f>
        <v>560</v>
      </c>
      <c r="D32" s="44">
        <f t="shared" ref="D32:D39" si="2">D7+M7+D19+M19</f>
        <v>382</v>
      </c>
      <c r="E32" s="44">
        <f t="shared" ref="E32:E39" si="3">E7+N7+E19+N19</f>
        <v>720</v>
      </c>
      <c r="F32" s="44">
        <f t="shared" ref="F32:F39" si="4">F7+O7+F19+O19</f>
        <v>304</v>
      </c>
      <c r="G32" s="44">
        <f t="shared" ref="G32:G39" si="5">G7+P7+G19+P19</f>
        <v>154</v>
      </c>
      <c r="H32" s="44">
        <f t="shared" ref="H32:H39" si="6">H7+Q7+H19+Q19</f>
        <v>42</v>
      </c>
      <c r="I32" s="44">
        <f t="shared" ref="I32:I39" si="7">I7+R7+I19+R19</f>
        <v>96</v>
      </c>
      <c r="J32" s="44">
        <f t="shared" ref="J32:J39" si="8">J7+S7+J19+S19</f>
        <v>575</v>
      </c>
      <c r="K32" s="49">
        <f t="shared" ref="K32:K39" si="9">K7+T7+K19+T19</f>
        <v>406</v>
      </c>
      <c r="L32" s="47">
        <f t="shared" ref="L32:L39" si="10">SUM(C32:K32)</f>
        <v>3239</v>
      </c>
    </row>
    <row r="33" spans="1:12" x14ac:dyDescent="0.2">
      <c r="A33" s="31" t="s">
        <v>41</v>
      </c>
      <c r="B33" s="32" t="s">
        <v>42</v>
      </c>
      <c r="C33" s="45">
        <f t="shared" si="1"/>
        <v>220</v>
      </c>
      <c r="D33" s="46">
        <f t="shared" si="2"/>
        <v>129</v>
      </c>
      <c r="E33" s="46">
        <f t="shared" si="3"/>
        <v>270</v>
      </c>
      <c r="F33" s="46">
        <f t="shared" si="4"/>
        <v>156</v>
      </c>
      <c r="G33" s="46">
        <f t="shared" si="5"/>
        <v>62</v>
      </c>
      <c r="H33" s="46">
        <f t="shared" si="6"/>
        <v>15</v>
      </c>
      <c r="I33" s="46">
        <f t="shared" si="7"/>
        <v>48</v>
      </c>
      <c r="J33" s="46">
        <f t="shared" si="8"/>
        <v>200</v>
      </c>
      <c r="K33" s="50">
        <f t="shared" si="9"/>
        <v>163</v>
      </c>
      <c r="L33" s="47">
        <f t="shared" si="10"/>
        <v>1263</v>
      </c>
    </row>
    <row r="34" spans="1:12" x14ac:dyDescent="0.2">
      <c r="A34" s="13" t="s">
        <v>5</v>
      </c>
      <c r="B34" s="14" t="s">
        <v>23</v>
      </c>
      <c r="C34" s="13">
        <f t="shared" si="1"/>
        <v>300</v>
      </c>
      <c r="D34" s="9">
        <f t="shared" si="2"/>
        <v>116</v>
      </c>
      <c r="E34" s="9">
        <f t="shared" si="3"/>
        <v>225</v>
      </c>
      <c r="F34" s="9">
        <f t="shared" si="4"/>
        <v>320</v>
      </c>
      <c r="G34" s="9">
        <f t="shared" si="5"/>
        <v>109</v>
      </c>
      <c r="H34" s="9">
        <f t="shared" si="6"/>
        <v>16</v>
      </c>
      <c r="I34" s="9">
        <f t="shared" si="7"/>
        <v>80</v>
      </c>
      <c r="J34" s="9">
        <f t="shared" si="8"/>
        <v>207</v>
      </c>
      <c r="K34" s="15">
        <f t="shared" si="9"/>
        <v>146</v>
      </c>
      <c r="L34" s="47">
        <f t="shared" si="10"/>
        <v>1519</v>
      </c>
    </row>
    <row r="35" spans="1:12" x14ac:dyDescent="0.2">
      <c r="A35" s="31" t="s">
        <v>6</v>
      </c>
      <c r="B35" s="32" t="s">
        <v>24</v>
      </c>
      <c r="C35" s="31">
        <f t="shared" si="1"/>
        <v>1000</v>
      </c>
      <c r="D35" s="36">
        <f t="shared" si="2"/>
        <v>470</v>
      </c>
      <c r="E35" s="36">
        <f t="shared" si="3"/>
        <v>750</v>
      </c>
      <c r="F35" s="36">
        <f t="shared" si="4"/>
        <v>300</v>
      </c>
      <c r="G35" s="36">
        <f t="shared" si="5"/>
        <v>163</v>
      </c>
      <c r="H35" s="36">
        <f t="shared" si="6"/>
        <v>28</v>
      </c>
      <c r="I35" s="36">
        <f t="shared" si="7"/>
        <v>120</v>
      </c>
      <c r="J35" s="36">
        <f t="shared" si="8"/>
        <v>540</v>
      </c>
      <c r="K35" s="37">
        <f t="shared" si="9"/>
        <v>256</v>
      </c>
      <c r="L35" s="47">
        <f t="shared" si="10"/>
        <v>3627</v>
      </c>
    </row>
    <row r="36" spans="1:12" x14ac:dyDescent="0.2">
      <c r="A36" s="13" t="s">
        <v>7</v>
      </c>
      <c r="B36" s="14" t="s">
        <v>25</v>
      </c>
      <c r="C36" s="13">
        <f t="shared" si="1"/>
        <v>20</v>
      </c>
      <c r="D36" s="9">
        <f t="shared" si="2"/>
        <v>0</v>
      </c>
      <c r="E36" s="9">
        <f t="shared" si="3"/>
        <v>250</v>
      </c>
      <c r="F36" s="9">
        <f t="shared" si="4"/>
        <v>70</v>
      </c>
      <c r="G36" s="9">
        <f t="shared" si="5"/>
        <v>20</v>
      </c>
      <c r="H36" s="9">
        <f t="shared" si="6"/>
        <v>10</v>
      </c>
      <c r="I36" s="9">
        <f t="shared" si="7"/>
        <v>120</v>
      </c>
      <c r="J36" s="9">
        <f t="shared" si="8"/>
        <v>212</v>
      </c>
      <c r="K36" s="15">
        <f t="shared" si="9"/>
        <v>169</v>
      </c>
      <c r="L36" s="47">
        <f t="shared" si="10"/>
        <v>871</v>
      </c>
    </row>
    <row r="37" spans="1:12" x14ac:dyDescent="0.2">
      <c r="A37" s="31" t="s">
        <v>8</v>
      </c>
      <c r="B37" s="32" t="s">
        <v>26</v>
      </c>
      <c r="C37" s="31">
        <f t="shared" si="1"/>
        <v>300</v>
      </c>
      <c r="D37" s="36">
        <f t="shared" si="2"/>
        <v>76</v>
      </c>
      <c r="E37" s="36">
        <f t="shared" si="3"/>
        <v>0</v>
      </c>
      <c r="F37" s="36">
        <f t="shared" si="4"/>
        <v>130</v>
      </c>
      <c r="G37" s="36">
        <f t="shared" si="5"/>
        <v>82</v>
      </c>
      <c r="H37" s="36">
        <f t="shared" si="6"/>
        <v>29</v>
      </c>
      <c r="I37" s="36">
        <f t="shared" si="7"/>
        <v>60</v>
      </c>
      <c r="J37" s="36">
        <f t="shared" si="8"/>
        <v>1112</v>
      </c>
      <c r="K37" s="37">
        <f t="shared" si="9"/>
        <v>646</v>
      </c>
      <c r="L37" s="47">
        <f t="shared" si="10"/>
        <v>2435</v>
      </c>
    </row>
    <row r="38" spans="1:12" x14ac:dyDescent="0.2">
      <c r="A38" s="13" t="s">
        <v>9</v>
      </c>
      <c r="B38" s="14" t="s">
        <v>28</v>
      </c>
      <c r="C38" s="13">
        <f t="shared" si="1"/>
        <v>50</v>
      </c>
      <c r="D38" s="9">
        <f t="shared" si="2"/>
        <v>225</v>
      </c>
      <c r="E38" s="9">
        <f t="shared" si="3"/>
        <v>40</v>
      </c>
      <c r="F38" s="9">
        <f t="shared" si="4"/>
        <v>260</v>
      </c>
      <c r="G38" s="9">
        <f t="shared" si="5"/>
        <v>101</v>
      </c>
      <c r="H38" s="9">
        <f t="shared" si="6"/>
        <v>26</v>
      </c>
      <c r="I38" s="9">
        <f t="shared" si="7"/>
        <v>80</v>
      </c>
      <c r="J38" s="9">
        <f t="shared" si="8"/>
        <v>226</v>
      </c>
      <c r="K38" s="15">
        <f t="shared" si="9"/>
        <v>157</v>
      </c>
      <c r="L38" s="47">
        <f t="shared" si="10"/>
        <v>1165</v>
      </c>
    </row>
    <row r="39" spans="1:12" ht="13.5" thickBot="1" x14ac:dyDescent="0.25">
      <c r="A39" s="33" t="s">
        <v>10</v>
      </c>
      <c r="B39" s="34" t="s">
        <v>27</v>
      </c>
      <c r="C39" s="33">
        <f t="shared" si="1"/>
        <v>20</v>
      </c>
      <c r="D39" s="39">
        <f t="shared" si="2"/>
        <v>79</v>
      </c>
      <c r="E39" s="39">
        <f t="shared" si="3"/>
        <v>40</v>
      </c>
      <c r="F39" s="39">
        <f t="shared" si="4"/>
        <v>280</v>
      </c>
      <c r="G39" s="39">
        <f t="shared" si="5"/>
        <v>60</v>
      </c>
      <c r="H39" s="39">
        <f t="shared" si="6"/>
        <v>3</v>
      </c>
      <c r="I39" s="39">
        <f t="shared" si="7"/>
        <v>80</v>
      </c>
      <c r="J39" s="39">
        <f t="shared" si="8"/>
        <v>135</v>
      </c>
      <c r="K39" s="40">
        <f t="shared" si="9"/>
        <v>140</v>
      </c>
      <c r="L39" s="47">
        <f t="shared" si="10"/>
        <v>837</v>
      </c>
    </row>
    <row r="41" spans="1:12" x14ac:dyDescent="0.2">
      <c r="C41" s="19">
        <f t="shared" ref="C41:K41" si="11">SUM(C31:C39)</f>
        <v>2790</v>
      </c>
      <c r="D41" s="19">
        <f t="shared" si="11"/>
        <v>1608</v>
      </c>
      <c r="E41" s="19">
        <f t="shared" si="11"/>
        <v>2655</v>
      </c>
      <c r="F41" s="19">
        <f t="shared" si="11"/>
        <v>2140</v>
      </c>
      <c r="G41" s="19">
        <f t="shared" si="11"/>
        <v>840</v>
      </c>
      <c r="H41" s="19">
        <f t="shared" si="11"/>
        <v>185</v>
      </c>
      <c r="I41" s="19">
        <f t="shared" si="11"/>
        <v>780</v>
      </c>
      <c r="J41" s="19">
        <f t="shared" si="11"/>
        <v>3430</v>
      </c>
      <c r="K41" s="19">
        <f t="shared" si="11"/>
        <v>2330</v>
      </c>
      <c r="L41" s="19">
        <f>SUM(L31:L39)</f>
        <v>16758</v>
      </c>
    </row>
    <row r="42" spans="1:12" ht="13.5" thickBot="1" x14ac:dyDescent="0.25"/>
    <row r="43" spans="1:12" x14ac:dyDescent="0.2">
      <c r="A43" s="16" t="s">
        <v>0</v>
      </c>
      <c r="B43" s="17" t="s">
        <v>1</v>
      </c>
      <c r="C43" s="20" t="s">
        <v>43</v>
      </c>
      <c r="D43" s="2" t="s">
        <v>44</v>
      </c>
      <c r="E43" s="2" t="s">
        <v>45</v>
      </c>
      <c r="F43" s="2" t="s">
        <v>46</v>
      </c>
      <c r="G43" s="3" t="s">
        <v>2</v>
      </c>
    </row>
    <row r="44" spans="1:12" x14ac:dyDescent="0.2">
      <c r="A44" s="12" t="s">
        <v>3</v>
      </c>
      <c r="B44" s="21" t="s">
        <v>21</v>
      </c>
      <c r="C44" s="42">
        <f t="shared" ref="C44:C52" si="12">SUM(C6:K6)</f>
        <v>457</v>
      </c>
      <c r="D44" s="51">
        <f t="shared" ref="D44:D52" si="13">SUM(L6:T6)</f>
        <v>446</v>
      </c>
      <c r="E44" s="51">
        <f t="shared" ref="E44:E52" si="14">SUM(C18:K18)</f>
        <v>483</v>
      </c>
      <c r="F44" s="51">
        <f t="shared" ref="F44:F52" si="15">SUM(L18:T18)</f>
        <v>416</v>
      </c>
      <c r="G44" s="47">
        <f>C44+D44+E44+F44</f>
        <v>1802</v>
      </c>
      <c r="J44" s="18"/>
    </row>
    <row r="45" spans="1:12" x14ac:dyDescent="0.2">
      <c r="A45" s="13" t="s">
        <v>4</v>
      </c>
      <c r="B45" s="14" t="s">
        <v>22</v>
      </c>
      <c r="C45" s="42">
        <f t="shared" si="12"/>
        <v>830</v>
      </c>
      <c r="D45" s="51">
        <f t="shared" si="13"/>
        <v>778</v>
      </c>
      <c r="E45" s="51">
        <f t="shared" si="14"/>
        <v>850</v>
      </c>
      <c r="F45" s="51">
        <f t="shared" si="15"/>
        <v>781</v>
      </c>
      <c r="G45" s="47">
        <f t="shared" ref="G45:G52" si="16">C45+D45+E45+F45</f>
        <v>3239</v>
      </c>
      <c r="J45" s="18"/>
    </row>
    <row r="46" spans="1:12" x14ac:dyDescent="0.2">
      <c r="A46" s="31" t="s">
        <v>41</v>
      </c>
      <c r="B46" s="32" t="s">
        <v>42</v>
      </c>
      <c r="C46" s="42">
        <f t="shared" si="12"/>
        <v>323</v>
      </c>
      <c r="D46" s="51">
        <f t="shared" si="13"/>
        <v>307</v>
      </c>
      <c r="E46" s="51">
        <f t="shared" si="14"/>
        <v>334</v>
      </c>
      <c r="F46" s="51">
        <f t="shared" si="15"/>
        <v>299</v>
      </c>
      <c r="G46" s="47">
        <f t="shared" si="16"/>
        <v>1263</v>
      </c>
      <c r="J46" s="18"/>
    </row>
    <row r="47" spans="1:12" x14ac:dyDescent="0.2">
      <c r="A47" s="13" t="s">
        <v>5</v>
      </c>
      <c r="B47" s="14" t="s">
        <v>23</v>
      </c>
      <c r="C47" s="8">
        <f t="shared" si="12"/>
        <v>396</v>
      </c>
      <c r="D47" s="4">
        <f t="shared" si="13"/>
        <v>371</v>
      </c>
      <c r="E47" s="4">
        <f t="shared" si="14"/>
        <v>390</v>
      </c>
      <c r="F47" s="4">
        <f t="shared" si="15"/>
        <v>362</v>
      </c>
      <c r="G47" s="47">
        <f t="shared" si="16"/>
        <v>1519</v>
      </c>
      <c r="J47" s="18"/>
    </row>
    <row r="48" spans="1:12" x14ac:dyDescent="0.2">
      <c r="A48" s="31" t="s">
        <v>6</v>
      </c>
      <c r="B48" s="32" t="s">
        <v>24</v>
      </c>
      <c r="C48" s="8">
        <f t="shared" si="12"/>
        <v>1175</v>
      </c>
      <c r="D48" s="4">
        <f t="shared" si="13"/>
        <v>784</v>
      </c>
      <c r="E48" s="4">
        <f t="shared" si="14"/>
        <v>851</v>
      </c>
      <c r="F48" s="4">
        <f t="shared" si="15"/>
        <v>817</v>
      </c>
      <c r="G48" s="47">
        <f t="shared" si="16"/>
        <v>3627</v>
      </c>
      <c r="J48" s="18"/>
    </row>
    <row r="49" spans="1:10" x14ac:dyDescent="0.2">
      <c r="A49" s="13" t="s">
        <v>7</v>
      </c>
      <c r="B49" s="14" t="s">
        <v>25</v>
      </c>
      <c r="C49" s="8">
        <f t="shared" si="12"/>
        <v>188</v>
      </c>
      <c r="D49" s="4">
        <f t="shared" si="13"/>
        <v>199</v>
      </c>
      <c r="E49" s="4">
        <f t="shared" si="14"/>
        <v>241</v>
      </c>
      <c r="F49" s="4">
        <f t="shared" si="15"/>
        <v>243</v>
      </c>
      <c r="G49" s="47">
        <f t="shared" si="16"/>
        <v>871</v>
      </c>
      <c r="J49" s="18"/>
    </row>
    <row r="50" spans="1:10" x14ac:dyDescent="0.2">
      <c r="A50" s="31" t="s">
        <v>8</v>
      </c>
      <c r="B50" s="32" t="s">
        <v>26</v>
      </c>
      <c r="C50" s="8">
        <f t="shared" si="12"/>
        <v>312</v>
      </c>
      <c r="D50" s="4">
        <f t="shared" si="13"/>
        <v>517</v>
      </c>
      <c r="E50" s="4">
        <f t="shared" si="14"/>
        <v>949</v>
      </c>
      <c r="F50" s="4">
        <f t="shared" si="15"/>
        <v>657</v>
      </c>
      <c r="G50" s="47">
        <f t="shared" si="16"/>
        <v>2435</v>
      </c>
      <c r="J50" s="18"/>
    </row>
    <row r="51" spans="1:10" x14ac:dyDescent="0.2">
      <c r="A51" s="13" t="s">
        <v>9</v>
      </c>
      <c r="B51" s="14" t="s">
        <v>28</v>
      </c>
      <c r="C51" s="8">
        <f t="shared" si="12"/>
        <v>295</v>
      </c>
      <c r="D51" s="4">
        <f t="shared" si="13"/>
        <v>293</v>
      </c>
      <c r="E51" s="4">
        <f t="shared" si="14"/>
        <v>317</v>
      </c>
      <c r="F51" s="4">
        <f t="shared" si="15"/>
        <v>260</v>
      </c>
      <c r="G51" s="47">
        <f t="shared" si="16"/>
        <v>1165</v>
      </c>
      <c r="J51" s="18"/>
    </row>
    <row r="52" spans="1:10" ht="13.5" thickBot="1" x14ac:dyDescent="0.25">
      <c r="A52" s="33" t="s">
        <v>10</v>
      </c>
      <c r="B52" s="34" t="s">
        <v>27</v>
      </c>
      <c r="C52" s="8">
        <f t="shared" si="12"/>
        <v>168</v>
      </c>
      <c r="D52" s="4">
        <f t="shared" si="13"/>
        <v>225</v>
      </c>
      <c r="E52" s="4">
        <f t="shared" si="14"/>
        <v>219</v>
      </c>
      <c r="F52" s="4">
        <f t="shared" si="15"/>
        <v>225</v>
      </c>
      <c r="G52" s="47">
        <f t="shared" si="16"/>
        <v>837</v>
      </c>
      <c r="J52" s="18"/>
    </row>
    <row r="53" spans="1:10" x14ac:dyDescent="0.2">
      <c r="J53" s="18"/>
    </row>
    <row r="54" spans="1:10" x14ac:dyDescent="0.2">
      <c r="C54" s="19">
        <f t="shared" ref="C54:F54" si="17">SUM(C44:C52)</f>
        <v>4144</v>
      </c>
      <c r="D54" s="19">
        <f t="shared" si="17"/>
        <v>3920</v>
      </c>
      <c r="E54" s="19">
        <f t="shared" si="17"/>
        <v>4634</v>
      </c>
      <c r="F54" s="19">
        <f t="shared" si="17"/>
        <v>4060</v>
      </c>
      <c r="G54" s="19">
        <f>SUM(G44:G52)</f>
        <v>16758</v>
      </c>
    </row>
  </sheetData>
  <mergeCells count="7">
    <mergeCell ref="C29:K29"/>
    <mergeCell ref="C16:K16"/>
    <mergeCell ref="L16:T16"/>
    <mergeCell ref="A1:U1"/>
    <mergeCell ref="A2:U2"/>
    <mergeCell ref="C4:K4"/>
    <mergeCell ref="L4:T4"/>
  </mergeCells>
  <pageMargins left="0.78740157480314965" right="0.78740157480314965" top="1.299212598425197" bottom="0.47244094488188981" header="0.47244094488188981" footer="0.47244094488188981"/>
  <pageSetup paperSize="8" scale="63" orientation="landscape" r:id="rId1"/>
  <headerFooter scaleWithDoc="0">
    <oddHeader>&amp;L&amp;G&amp;R&amp;6&amp;D
&amp;"-,Tučné"&amp;K05+000&amp;P/&amp;N</oddHeader>
    <firstHeader xml:space="preserve">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I19"/>
  <sheetViews>
    <sheetView tabSelected="1" workbookViewId="0">
      <selection activeCell="E6" sqref="E6"/>
    </sheetView>
  </sheetViews>
  <sheetFormatPr defaultRowHeight="12.75" x14ac:dyDescent="0.2"/>
  <cols>
    <col min="1" max="1" width="15.25" bestFit="1" customWidth="1"/>
    <col min="2" max="2" width="34" bestFit="1" customWidth="1"/>
    <col min="3" max="3" width="12.625" customWidth="1"/>
    <col min="4" max="5" width="12.125" style="1" customWidth="1"/>
    <col min="6" max="7" width="12.25" customWidth="1"/>
    <col min="8" max="8" width="10.125" customWidth="1"/>
    <col min="9" max="9" width="12.75" customWidth="1"/>
  </cols>
  <sheetData>
    <row r="2" spans="1:9" ht="26.25" thickBot="1" x14ac:dyDescent="0.25">
      <c r="C2" s="28" t="s">
        <v>35</v>
      </c>
      <c r="D2" s="28" t="s">
        <v>36</v>
      </c>
      <c r="E2" s="28" t="s">
        <v>37</v>
      </c>
    </row>
    <row r="3" spans="1:9" s="22" customFormat="1" ht="25.5" x14ac:dyDescent="0.2">
      <c r="A3" s="16" t="s">
        <v>0</v>
      </c>
      <c r="B3" s="17" t="s">
        <v>1</v>
      </c>
      <c r="C3" s="22" t="s">
        <v>31</v>
      </c>
      <c r="D3" s="22" t="s">
        <v>31</v>
      </c>
      <c r="E3" s="22" t="s">
        <v>31</v>
      </c>
      <c r="F3" s="28" t="s">
        <v>32</v>
      </c>
      <c r="G3" s="28" t="s">
        <v>33</v>
      </c>
    </row>
    <row r="4" spans="1:9" x14ac:dyDescent="0.2">
      <c r="A4" s="12" t="s">
        <v>3</v>
      </c>
      <c r="B4" s="21" t="s">
        <v>21</v>
      </c>
      <c r="C4" s="23">
        <f>SUM('Příloha č. 1 Odhad spotřeby'!C31:I31)</f>
        <v>1332</v>
      </c>
      <c r="D4" s="57">
        <f>SUM('Příloha č. 1 Odhad spotřeby'!J31:K31)</f>
        <v>470</v>
      </c>
      <c r="E4" s="23">
        <f>C4+D4</f>
        <v>1802</v>
      </c>
      <c r="F4" s="27"/>
      <c r="G4" s="27"/>
      <c r="I4" s="23"/>
    </row>
    <row r="5" spans="1:9" x14ac:dyDescent="0.2">
      <c r="A5" s="13" t="s">
        <v>4</v>
      </c>
      <c r="B5" s="14" t="s">
        <v>22</v>
      </c>
      <c r="C5" s="23">
        <f>SUM('Příloha č. 1 Odhad spotřeby'!C32:I32)</f>
        <v>2258</v>
      </c>
      <c r="D5" s="57">
        <f>SUM('Příloha č. 1 Odhad spotřeby'!J32:K32)</f>
        <v>981</v>
      </c>
      <c r="E5" s="23">
        <f t="shared" ref="E5:E12" si="0">C5+D5</f>
        <v>3239</v>
      </c>
      <c r="F5" s="27"/>
      <c r="G5" s="27"/>
      <c r="I5" s="23"/>
    </row>
    <row r="6" spans="1:9" s="1" customFormat="1" x14ac:dyDescent="0.2">
      <c r="A6" s="31" t="s">
        <v>41</v>
      </c>
      <c r="B6" s="32" t="s">
        <v>42</v>
      </c>
      <c r="C6" s="23">
        <f>SUM('Příloha č. 1 Odhad spotřeby'!C33:I33)</f>
        <v>900</v>
      </c>
      <c r="D6" s="57">
        <f>SUM('Příloha č. 1 Odhad spotřeby'!J33:K33)</f>
        <v>363</v>
      </c>
      <c r="E6" s="23">
        <f t="shared" ref="E6" si="1">C6+D6</f>
        <v>1263</v>
      </c>
      <c r="F6" s="27"/>
      <c r="G6" s="27"/>
      <c r="I6" s="23"/>
    </row>
    <row r="7" spans="1:9" x14ac:dyDescent="0.2">
      <c r="A7" s="13" t="s">
        <v>5</v>
      </c>
      <c r="B7" s="14" t="s">
        <v>23</v>
      </c>
      <c r="C7" s="23">
        <f>SUM('Příloha č. 1 Odhad spotřeby'!C34:I34)</f>
        <v>1166</v>
      </c>
      <c r="D7" s="1">
        <f>SUM('Příloha č. 1 Odhad spotřeby'!J34:K34)</f>
        <v>353</v>
      </c>
      <c r="E7" s="23">
        <f t="shared" si="0"/>
        <v>1519</v>
      </c>
      <c r="F7" s="27"/>
      <c r="G7" s="27"/>
      <c r="I7" s="23"/>
    </row>
    <row r="8" spans="1:9" x14ac:dyDescent="0.2">
      <c r="A8" s="31" t="s">
        <v>6</v>
      </c>
      <c r="B8" s="32" t="s">
        <v>24</v>
      </c>
      <c r="C8" s="23">
        <f>SUM('Příloha č. 1 Odhad spotřeby'!C35:I35)</f>
        <v>2831</v>
      </c>
      <c r="D8" s="1">
        <f>SUM('Příloha č. 1 Odhad spotřeby'!J35:K35)</f>
        <v>796</v>
      </c>
      <c r="E8" s="23">
        <f t="shared" si="0"/>
        <v>3627</v>
      </c>
      <c r="F8" s="27"/>
      <c r="G8" s="27"/>
      <c r="I8" s="23"/>
    </row>
    <row r="9" spans="1:9" x14ac:dyDescent="0.2">
      <c r="A9" s="13" t="s">
        <v>7</v>
      </c>
      <c r="B9" s="14" t="s">
        <v>25</v>
      </c>
      <c r="C9" s="23">
        <f>SUM('Příloha č. 1 Odhad spotřeby'!C36:I36)</f>
        <v>490</v>
      </c>
      <c r="D9" s="1">
        <f>SUM('Příloha č. 1 Odhad spotřeby'!J36:K36)</f>
        <v>381</v>
      </c>
      <c r="E9" s="23">
        <f t="shared" si="0"/>
        <v>871</v>
      </c>
      <c r="F9" s="27"/>
      <c r="G9" s="27"/>
      <c r="I9" s="23"/>
    </row>
    <row r="10" spans="1:9" x14ac:dyDescent="0.2">
      <c r="A10" s="31" t="s">
        <v>8</v>
      </c>
      <c r="B10" s="32" t="s">
        <v>26</v>
      </c>
      <c r="C10" s="23">
        <f>SUM('Příloha č. 1 Odhad spotřeby'!C37:I37)</f>
        <v>677</v>
      </c>
      <c r="D10" s="1">
        <f>SUM('Příloha č. 1 Odhad spotřeby'!J37:K37)</f>
        <v>1758</v>
      </c>
      <c r="E10" s="23">
        <f t="shared" si="0"/>
        <v>2435</v>
      </c>
      <c r="F10" s="27"/>
      <c r="G10" s="27"/>
      <c r="I10" s="23"/>
    </row>
    <row r="11" spans="1:9" x14ac:dyDescent="0.2">
      <c r="A11" s="13" t="s">
        <v>9</v>
      </c>
      <c r="B11" s="14" t="s">
        <v>28</v>
      </c>
      <c r="C11" s="23">
        <f>SUM('Příloha č. 1 Odhad spotřeby'!C38:I38)</f>
        <v>782</v>
      </c>
      <c r="D11" s="1">
        <f>SUM('Příloha č. 1 Odhad spotřeby'!J38:K38)</f>
        <v>383</v>
      </c>
      <c r="E11" s="23">
        <f t="shared" si="0"/>
        <v>1165</v>
      </c>
      <c r="F11" s="27"/>
      <c r="G11" s="27"/>
      <c r="I11" s="23"/>
    </row>
    <row r="12" spans="1:9" ht="13.5" thickBot="1" x14ac:dyDescent="0.25">
      <c r="A12" s="33" t="s">
        <v>10</v>
      </c>
      <c r="B12" s="34" t="s">
        <v>27</v>
      </c>
      <c r="C12" s="23">
        <f>SUM('Příloha č. 1 Odhad spotřeby'!C39:I39)</f>
        <v>562</v>
      </c>
      <c r="D12" s="1">
        <f>SUM('Příloha č. 1 Odhad spotřeby'!J39:K39)</f>
        <v>275</v>
      </c>
      <c r="E12" s="23">
        <f t="shared" si="0"/>
        <v>837</v>
      </c>
      <c r="F12" s="27"/>
      <c r="G12" s="27"/>
      <c r="I12" s="23"/>
    </row>
    <row r="13" spans="1:9" x14ac:dyDescent="0.2">
      <c r="E13" t="s">
        <v>30</v>
      </c>
      <c r="F13" s="23">
        <f>SUMPRODUCT(E4:E12,F4:F12)</f>
        <v>0</v>
      </c>
      <c r="G13" s="23">
        <f>SUMPRODUCT(C4:C12,G4:G12)</f>
        <v>0</v>
      </c>
      <c r="I13" s="23"/>
    </row>
    <row r="14" spans="1:9" x14ac:dyDescent="0.2">
      <c r="F14" s="23"/>
      <c r="G14" s="23"/>
    </row>
    <row r="15" spans="1:9" x14ac:dyDescent="0.2">
      <c r="B15" s="24"/>
      <c r="D15" s="25"/>
      <c r="E15" s="25" t="s">
        <v>34</v>
      </c>
      <c r="F15" s="26">
        <f>F13+G13</f>
        <v>0</v>
      </c>
      <c r="G15" s="23" t="s">
        <v>40</v>
      </c>
    </row>
    <row r="19" spans="1:3" x14ac:dyDescent="0.2">
      <c r="A19" t="s">
        <v>38</v>
      </c>
      <c r="B19" s="29"/>
      <c r="C19" t="s">
        <v>39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&amp;C&amp;"-,Tučné"&amp;14Nabídková cena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 1 Odhad spotřeby</vt:lpstr>
      <vt:lpstr>Příloha č. 2 Nabídková cena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Zajíčková Veronika, Mgr.</cp:lastModifiedBy>
  <cp:lastPrinted>2020-06-23T07:51:34Z</cp:lastPrinted>
  <dcterms:created xsi:type="dcterms:W3CDTF">2017-12-01T06:03:47Z</dcterms:created>
  <dcterms:modified xsi:type="dcterms:W3CDTF">2021-03-16T13:19:30Z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